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fiorani\Desktop\CARTELLE\SAP\"/>
    </mc:Choice>
  </mc:AlternateContent>
  <bookViews>
    <workbookView xWindow="-120" yWindow="-120" windowWidth="30960" windowHeight="16920"/>
  </bookViews>
  <sheets>
    <sheet name="RIEPILOGO 3 TRIM.2021" sheetId="27" r:id="rId1"/>
    <sheet name="PON SPAO" sheetId="26" r:id="rId2"/>
    <sheet name="PON IOG" sheetId="25" r:id="rId3"/>
    <sheet name="POC SPAO" sheetId="28" r:id="rId4"/>
    <sheet name="FORWORK" sheetId="24" r:id="rId5"/>
  </sheets>
  <definedNames>
    <definedName name="Avanzate">#REF!</definedName>
    <definedName name="DataDiFine">#REF!</definedName>
    <definedName name="DataDiInizio">#REF!</definedName>
    <definedName name="IndennitàTrasferta">#REF!</definedName>
    <definedName name="TuttiIDati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4" l="1"/>
  <c r="J5" i="24"/>
  <c r="I5" i="24"/>
  <c r="L4" i="24"/>
  <c r="L5" i="24" s="1"/>
  <c r="K6" i="28"/>
  <c r="J6" i="28"/>
  <c r="I6" i="28"/>
  <c r="L5" i="28"/>
  <c r="L4" i="28"/>
  <c r="K16" i="25"/>
  <c r="J16" i="25"/>
  <c r="I16" i="25"/>
  <c r="L15" i="25"/>
  <c r="L14" i="25"/>
  <c r="L13" i="25"/>
  <c r="L12" i="25"/>
  <c r="L11" i="25"/>
  <c r="L10" i="25"/>
  <c r="L9" i="25"/>
  <c r="L8" i="25"/>
  <c r="L7" i="25"/>
  <c r="L6" i="25"/>
  <c r="L5" i="25"/>
  <c r="L4" i="25"/>
  <c r="K26" i="26"/>
  <c r="J26" i="26"/>
  <c r="I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1" i="26"/>
  <c r="L10" i="26"/>
  <c r="L9" i="26"/>
  <c r="L8" i="26"/>
  <c r="L7" i="26"/>
  <c r="L6" i="26"/>
  <c r="L5" i="26"/>
  <c r="L4" i="26"/>
  <c r="L26" i="26" s="1"/>
  <c r="L6" i="28" l="1"/>
  <c r="L16" i="25"/>
  <c r="E8" i="27" l="1"/>
</calcChain>
</file>

<file path=xl/sharedStrings.xml><?xml version="1.0" encoding="utf-8"?>
<sst xmlns="http://schemas.openxmlformats.org/spreadsheetml/2006/main" count="228" uniqueCount="111">
  <si>
    <t>TOTALE</t>
  </si>
  <si>
    <t>IMPORTO</t>
  </si>
  <si>
    <t>IVA</t>
  </si>
  <si>
    <t>D.D. E DATA DECRETO</t>
  </si>
  <si>
    <t>N. D.P.</t>
  </si>
  <si>
    <t>Beneficiario</t>
  </si>
  <si>
    <t>Oggetto</t>
  </si>
  <si>
    <t>Fattura</t>
  </si>
  <si>
    <t>Data Fattura</t>
  </si>
  <si>
    <t>Fondo</t>
  </si>
  <si>
    <t>P002_FSE</t>
  </si>
  <si>
    <t>INPS</t>
  </si>
  <si>
    <t>IRPEF</t>
  </si>
  <si>
    <t>ANPAL SERVIZI S.P.A.</t>
  </si>
  <si>
    <t>ENTE NAZIONALE PER IL MICROCREDITO</t>
  </si>
  <si>
    <t>UNIONCAMERE</t>
  </si>
  <si>
    <t>EY ADVISORY SPA</t>
  </si>
  <si>
    <t>P001_YEI</t>
  </si>
  <si>
    <t>P001_FSE</t>
  </si>
  <si>
    <t>DD.570/2019</t>
  </si>
  <si>
    <t>ALMAVIVA</t>
  </si>
  <si>
    <t>DD.254/2020</t>
  </si>
  <si>
    <t>CONSORZIO LEONARDO S. E L.</t>
  </si>
  <si>
    <t>POC SPAO</t>
  </si>
  <si>
    <t>DD. 81/2020</t>
  </si>
  <si>
    <t xml:space="preserve">DD.570/2019 E 345/2020 </t>
  </si>
  <si>
    <t xml:space="preserve">DD.570/2019 </t>
  </si>
  <si>
    <t>FORWORK</t>
  </si>
  <si>
    <t>STUDIO BERSANI MANNA</t>
  </si>
  <si>
    <t xml:space="preserve">PERCORSI NAZIONALI DI ACCOMPAGNAMENTO ALL'AUTOIMPEGO ED AUTOIMPRENDITORIALITA' YES I START UP-FORMAZIONE PER L'AVVIO D'IMPRESA-CUP </t>
  </si>
  <si>
    <t>PROGETTO INTEGRATO PER L'AUTOIMPRENDITORIALITA'-CUP E57G18000080006</t>
  </si>
  <si>
    <t>DD.29/2019 E DD.500 DISIMPEGNO DEL 2020</t>
  </si>
  <si>
    <t>INTERVENTO</t>
  </si>
  <si>
    <t>DIVISIONE</t>
  </si>
  <si>
    <t>PERIODO</t>
  </si>
  <si>
    <t>PON SPAO</t>
  </si>
  <si>
    <t>3^</t>
  </si>
  <si>
    <t>PON IOG</t>
  </si>
  <si>
    <t xml:space="preserve">TOTALE </t>
  </si>
  <si>
    <t>2^</t>
  </si>
  <si>
    <t>CLP 215-LINEA 2-RAFFORZAMENTO DEI SERVIZI PER L'IMPIEGO PER TARGET SVANTAGGIATI CUP I59H19000500006</t>
  </si>
  <si>
    <t>A.S.V.A.P.P.</t>
  </si>
  <si>
    <t>3 SAL SERVIZI DI CONSULENZA CUP E51B19000700001</t>
  </si>
  <si>
    <t>DD.262/2021</t>
  </si>
  <si>
    <t>AT SERVIZI LEGALI SAL 8 CIG 7868970F74 CUP E51D19000000007</t>
  </si>
  <si>
    <t>DD.300/2022</t>
  </si>
  <si>
    <t>CLES</t>
  </si>
  <si>
    <t>AT SERVIZI LEGALI SAL 8 CIG 7868970F76 CUP E51F17000010006</t>
  </si>
  <si>
    <t>DD.300/2021</t>
  </si>
  <si>
    <t>2021 103</t>
  </si>
  <si>
    <t>SIGMA - SPC LOTTO 4-GIUGNO 2021 CIG 8230936F3F CUP E51D20001170006</t>
  </si>
  <si>
    <t>ICONSULTING S.P.A.</t>
  </si>
  <si>
    <t>BUSINESS MODELLING DIVERSE ATTIVITA' CUP E51G15000000006 CIG 66750097AD</t>
  </si>
  <si>
    <t>DD.95/II/2015</t>
  </si>
  <si>
    <t>45/PA</t>
  </si>
  <si>
    <t>IT03I3B2004765</t>
  </si>
  <si>
    <t>ANPAL-CLP 00271- COORDINAMENTO GENERALE-CUP I59F19000370006 - IMPORTO TOTALE € 2.004.303,20</t>
  </si>
  <si>
    <t>DD.570/2019 E DD.345/2020 RIMODULATI CON DD. 15/2021</t>
  </si>
  <si>
    <t>I.F.O.A.</t>
  </si>
  <si>
    <t>MLPS-CLP 00046-00047-00048-COMPETENCE HUB FOR DIGITAL INNOVATION-CUP E89D18000310007</t>
  </si>
  <si>
    <t>DD.292/2019</t>
  </si>
  <si>
    <t>DD.292/2020</t>
  </si>
  <si>
    <t>ENGINEERING I. I. S.P.A.</t>
  </si>
  <si>
    <t>FONDO NUOVE COMPEENZE - CUP E59J20001270007</t>
  </si>
  <si>
    <t>DD.503/2020 E 546/2020</t>
  </si>
  <si>
    <t>SAL 15 MAGGIO 2021 CIG 8223456292 E51D19000010007</t>
  </si>
  <si>
    <t>ANPAL L.236/93 FONDI NAZIONALI</t>
  </si>
  <si>
    <t xml:space="preserve">REINTEGRO QUOTA PARTE - CUP I59H19000500006 </t>
  </si>
  <si>
    <t>O95</t>
  </si>
  <si>
    <t>O96</t>
  </si>
  <si>
    <t>DD.271/2018</t>
  </si>
  <si>
    <t>ATTIVITA' DI ASSIST.TECNICA PER LA GESTIONE E L'ATTUAZIONE DEL PROG. CRESCERE IN DIGITALE-SECONDA EDIZIONE-CUP E56H19000210007</t>
  </si>
  <si>
    <t>DD.395/2019</t>
  </si>
  <si>
    <t>LUISS</t>
  </si>
  <si>
    <t>PROG. DI.S.T.I.C.O. DIALOGO SOCIALE PER TERRITORI E IMPRESE COMPETITIVE-CUP E53H18000250006</t>
  </si>
  <si>
    <t>DD.191/2019</t>
  </si>
  <si>
    <t>IFOA</t>
  </si>
  <si>
    <t>S.T.I.L.E.-SINDACALISMO, TECNOLOGIA E INNOVAZIONE PER UN LAVORO IN EVOLUZIONE-CUP E53H18000270006</t>
  </si>
  <si>
    <t>C.L.A.A.I. FORM</t>
  </si>
  <si>
    <t>ICT MEZZOGIORNO-RICHIESTA 1 ACCONTO-CUP E68D18000700007</t>
  </si>
  <si>
    <t>IT03I3B2005826</t>
  </si>
  <si>
    <t>REGIONE TOSCANA</t>
  </si>
  <si>
    <t>TRASFERIMENTO RISORSE</t>
  </si>
  <si>
    <t>DD.237/2014 E 24/2019</t>
  </si>
  <si>
    <t>ID 296-AS-PA 2021-LINEA 18-BENCHMARKING NAZIONALE E INTERNAZIONALE-CUP I59F19000430006</t>
  </si>
  <si>
    <t>DD. 15/2021</t>
  </si>
  <si>
    <t>3832 E N.D.105</t>
  </si>
  <si>
    <t>23/4/2021 E 9/7/2021</t>
  </si>
  <si>
    <t>ANPAL-CLP 00271- COOID 299-AS-PA 2021-LINEA 20-ATTIVITA' DI COMUNICAZIONE E REALIZZAZIONE EVENTI-CUP I56G15000350006</t>
  </si>
  <si>
    <t>3832 E N.D.108</t>
  </si>
  <si>
    <t>ANPAL-CLP 00292-AS-PA 2021-ELEARNING &amp; COMMUNITY-CUP I59F19000420006</t>
  </si>
  <si>
    <t>9743 E N.D. 121</t>
  </si>
  <si>
    <t>ID 291-AS-PA 2021-LINEA 15-SVILUPPO DELLE COMPETENZE DEGLI OPERATORI-CUP I59F19000420006</t>
  </si>
  <si>
    <t>AS-PA 2021-LINEA 19-MONITORAGGIO E VALUTAZIONE PAL-CUP I59F19000430006</t>
  </si>
  <si>
    <t>DD.570/2019 RIMODULATO CON DD. 15/2021</t>
  </si>
  <si>
    <t>REGIONE SICILIA</t>
  </si>
  <si>
    <t>POC SPAO 2014-2020</t>
  </si>
  <si>
    <t>ANPAL-CLP-POC-00003-AS-PA 2020-LINEA 4-GESTIONE  DEGLI OPERATORI PER IL RAFFORZAMENTO DEI SPI E PER LO SVILUPPO DEI RDC-TEERITORIO POC CUP I59H19000500006</t>
  </si>
  <si>
    <t>521-3968(QUOTA PARTE)</t>
  </si>
  <si>
    <t>17/2/2021 E 3/5/2021</t>
  </si>
  <si>
    <t>GRANT AGREEMENT VS/2017/0446 E SUCCESSIVI EMENDAMENTI PERIODO 3/3/2021-2/6/2021 CUP 132C17000200006</t>
  </si>
  <si>
    <t>ISPETTORATO NAZIONALE DEL LAVORO</t>
  </si>
  <si>
    <t>EROGAZIONE RISORSE ANNUALITA' 2020 - DIGITALIZZAZIONE DEI PROCESSI OPERATIVI- ID 00176 -</t>
  </si>
  <si>
    <t>MAIL</t>
  </si>
  <si>
    <t>D.P. FSE - PERIODO  3 TRIMESTRE 2021</t>
  </si>
  <si>
    <t>LUG-SET 2021</t>
  </si>
  <si>
    <t>IMPORTO TOTALE 3 TRIM.2021</t>
  </si>
  <si>
    <t>3^ TRIMESTRE 2021 DISPOSIZIONI PAGAMENTO PON IOG</t>
  </si>
  <si>
    <t>3^ TRIMESTRE 2021 DISPOSIZIONI PAGAMENTO PON SPAO</t>
  </si>
  <si>
    <t>3^ TRIMESTRE 2021 DISPOSIZIONI PAGAMENTO POC SPAO</t>
  </si>
  <si>
    <t>3^ TRIMESTRE 2021 DISPOSIZIONI PAGAMENTO FORWORK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</si>
</sst>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[$€-410]\ #,##0.00;\-[$€-410]\ #,##0.00"/>
    <numFmt numFmtId="166" formatCode="&quot;€&quot;\ #,##0.00;[Red]&quot;€&quot;\ #,##0.00"/>
    <numFmt numFmtId="167" formatCode="0;[Red]0"/>
  </numFmts>
  <fonts count="2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16"/>
      <color theme="3"/>
      <name val="Cambria"/>
      <family val="2"/>
      <scheme val="major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  <font>
      <b/>
      <sz val="10"/>
      <name val="Calibri"/>
      <family val="2"/>
    </font>
    <font>
      <b/>
      <sz val="10"/>
      <name val="Cambria"/>
      <family val="2"/>
    </font>
    <font>
      <b/>
      <outline/>
      <shadow/>
      <sz val="10"/>
      <name val="Calibri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trike/>
      <outline/>
      <shadow/>
      <sz val="10"/>
      <name val="Calibri"/>
      <family val="2"/>
    </font>
    <font>
      <b/>
      <outline/>
      <shadow/>
      <sz val="14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9" fillId="0" borderId="0" xfId="2" applyFont="1" applyAlignment="1">
      <alignment horizontal="left" indent="1"/>
    </xf>
    <xf numFmtId="0" fontId="13" fillId="0" borderId="0" xfId="0" applyFont="1">
      <alignment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3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 indent="1"/>
    </xf>
    <xf numFmtId="0" fontId="16" fillId="0" borderId="3" xfId="0" applyFont="1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 wrapText="1" indent="1"/>
    </xf>
    <xf numFmtId="166" fontId="22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 wrapText="1" indent="1"/>
    </xf>
    <xf numFmtId="167" fontId="23" fillId="0" borderId="1" xfId="0" applyNumberFormat="1" applyFont="1" applyBorder="1" applyAlignment="1">
      <alignment horizontal="center" vertical="center" wrapText="1" indent="1"/>
    </xf>
    <xf numFmtId="166" fontId="23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 wrapText="1" indent="1"/>
    </xf>
    <xf numFmtId="0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left" vertical="center" indent="1"/>
    </xf>
    <xf numFmtId="0" fontId="12" fillId="0" borderId="1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166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67" fontId="12" fillId="0" borderId="1" xfId="0" applyNumberFormat="1" applyFont="1" applyFill="1" applyBorder="1" applyAlignment="1">
      <alignment horizontal="center" vertical="center" wrapText="1" indent="1"/>
    </xf>
    <xf numFmtId="14" fontId="14" fillId="0" borderId="1" xfId="0" applyNumberFormat="1" applyFont="1" applyFill="1" applyBorder="1" applyAlignment="1">
      <alignment horizontal="left" vertical="center" indent="1"/>
    </xf>
    <xf numFmtId="167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left" vertical="center" wrapText="1" indent="1"/>
    </xf>
    <xf numFmtId="0" fontId="15" fillId="0" borderId="3" xfId="0" applyNumberFormat="1" applyFont="1" applyFill="1" applyBorder="1" applyAlignment="1">
      <alignment vertical="center"/>
    </xf>
    <xf numFmtId="0" fontId="25" fillId="0" borderId="7" xfId="0" applyNumberFormat="1" applyFont="1" applyFill="1" applyBorder="1" applyAlignment="1">
      <alignment horizontal="center" vertical="center" wrapText="1" indent="1"/>
    </xf>
    <xf numFmtId="167" fontId="14" fillId="0" borderId="7" xfId="0" applyNumberFormat="1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left" vertical="center" indent="1"/>
    </xf>
    <xf numFmtId="0" fontId="14" fillId="0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5" fontId="21" fillId="0" borderId="7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vertical="center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166" fontId="19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</cellXfs>
  <cellStyles count="9">
    <cellStyle name="Collegamento ipertestuale" xfId="3" builtinId="8" customBuiltin="1"/>
    <cellStyle name="Collegamento ipertestuale visitato" xfId="8" builtinId="9" customBuiltin="1"/>
    <cellStyle name="Normale" xfId="0" builtinId="0" customBuiltin="1"/>
    <cellStyle name="Titolo" xfId="2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Valuta" xfId="1" builtinId="4"/>
  </cellStyles>
  <dxfs count="3">
    <dxf>
      <font>
        <b/>
        <i val="0"/>
        <strike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strike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strike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>
      <tableStyleElement type="wholeTable" dxfId="2"/>
      <tableStyleElement type="headerRow" dxfId="1"/>
      <tableStyleElement type="totalRow" dxfId="0"/>
    </tableStyle>
  </tableStyles>
  <colors>
    <mruColors>
      <color rgb="FFCC3300"/>
      <color rgb="FF9900CC"/>
      <color rgb="FF00CC00"/>
      <color rgb="FF9933FF"/>
      <color rgb="FFCC0099"/>
      <color rgb="FF0000FF"/>
      <color rgb="FFCC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8" sqref="E8"/>
    </sheetView>
  </sheetViews>
  <sheetFormatPr defaultRowHeight="12.75" x14ac:dyDescent="0.2"/>
  <cols>
    <col min="1" max="1" width="2.7109375" customWidth="1"/>
    <col min="2" max="2" width="18.85546875" style="12" customWidth="1"/>
    <col min="3" max="3" width="13.5703125" style="12" customWidth="1"/>
    <col min="4" max="4" width="20.28515625" style="12" customWidth="1"/>
    <col min="5" max="5" width="33.28515625" style="2" customWidth="1"/>
  </cols>
  <sheetData>
    <row r="1" spans="1:5" ht="20.25" x14ac:dyDescent="0.3">
      <c r="A1" s="3"/>
      <c r="B1" s="61" t="s">
        <v>104</v>
      </c>
      <c r="C1" s="62"/>
      <c r="D1" s="62"/>
      <c r="E1" s="62"/>
    </row>
    <row r="2" spans="1:5" ht="3" hidden="1" customHeight="1" x14ac:dyDescent="0.2">
      <c r="B2" s="13"/>
      <c r="C2" s="13"/>
      <c r="D2" s="13"/>
      <c r="E2" s="13"/>
    </row>
    <row r="3" spans="1:5" s="7" customFormat="1" ht="27" customHeight="1" x14ac:dyDescent="0.2">
      <c r="B3" s="8" t="s">
        <v>32</v>
      </c>
      <c r="C3" s="8" t="s">
        <v>33</v>
      </c>
      <c r="D3" s="8" t="s">
        <v>34</v>
      </c>
      <c r="E3" s="9" t="s">
        <v>106</v>
      </c>
    </row>
    <row r="4" spans="1:5" s="4" customFormat="1" ht="19.5" customHeight="1" x14ac:dyDescent="0.2">
      <c r="B4" s="17" t="s">
        <v>35</v>
      </c>
      <c r="C4" s="17" t="s">
        <v>36</v>
      </c>
      <c r="D4" s="17" t="s">
        <v>105</v>
      </c>
      <c r="E4" s="16">
        <v>56320690.640000001</v>
      </c>
    </row>
    <row r="5" spans="1:5" s="11" customFormat="1" ht="21.75" customHeight="1" x14ac:dyDescent="0.2">
      <c r="B5" s="18" t="s">
        <v>37</v>
      </c>
      <c r="C5" s="18" t="s">
        <v>36</v>
      </c>
      <c r="D5" s="17" t="s">
        <v>105</v>
      </c>
      <c r="E5" s="19">
        <v>27402175.32</v>
      </c>
    </row>
    <row r="6" spans="1:5" s="11" customFormat="1" ht="20.25" customHeight="1" x14ac:dyDescent="0.2">
      <c r="B6" s="18" t="s">
        <v>23</v>
      </c>
      <c r="C6" s="18" t="s">
        <v>36</v>
      </c>
      <c r="D6" s="17" t="s">
        <v>105</v>
      </c>
      <c r="E6" s="19">
        <v>5624261.9100000001</v>
      </c>
    </row>
    <row r="7" spans="1:5" s="11" customFormat="1" ht="21" customHeight="1" x14ac:dyDescent="0.2">
      <c r="B7" s="18" t="s">
        <v>27</v>
      </c>
      <c r="C7" s="18" t="s">
        <v>39</v>
      </c>
      <c r="D7" s="17" t="s">
        <v>105</v>
      </c>
      <c r="E7" s="19">
        <v>8945.2199999999993</v>
      </c>
    </row>
    <row r="8" spans="1:5" s="11" customFormat="1" ht="18.75" x14ac:dyDescent="0.2">
      <c r="B8" s="10"/>
      <c r="C8" s="10"/>
      <c r="D8" s="15" t="s">
        <v>38</v>
      </c>
      <c r="E8" s="14">
        <f>SUM(E4:E7)</f>
        <v>89356073.090000004</v>
      </c>
    </row>
  </sheetData>
  <mergeCells count="1">
    <mergeCell ref="B1:E1"/>
  </mergeCells>
  <phoneticPr fontId="2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workbookViewId="0">
      <selection activeCell="B1" sqref="B1:L1"/>
    </sheetView>
  </sheetViews>
  <sheetFormatPr defaultRowHeight="12.75" x14ac:dyDescent="0.2"/>
  <cols>
    <col min="1" max="1" width="2.7109375" customWidth="1"/>
    <col min="2" max="2" width="15.7109375" style="57" customWidth="1"/>
    <col min="3" max="3" width="21.85546875" style="1" customWidth="1"/>
    <col min="4" max="4" width="34" style="1" customWidth="1"/>
    <col min="5" max="5" width="110.85546875" customWidth="1"/>
    <col min="6" max="6" width="40.42578125" style="1" customWidth="1"/>
    <col min="7" max="7" width="23.140625" style="1" customWidth="1"/>
    <col min="8" max="8" width="21.5703125" style="1" customWidth="1"/>
    <col min="9" max="9" width="22" style="2" customWidth="1"/>
    <col min="10" max="10" width="17.42578125" style="2" customWidth="1"/>
    <col min="11" max="11" width="14.5703125" style="2" customWidth="1"/>
    <col min="12" max="12" width="19.5703125" style="58" customWidth="1"/>
  </cols>
  <sheetData>
    <row r="1" spans="1:12" ht="27" customHeight="1" x14ac:dyDescent="0.3">
      <c r="A1" s="3"/>
      <c r="B1" s="63" t="s">
        <v>108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" hidden="1" customHeight="1" x14ac:dyDescent="0.2">
      <c r="B2" s="6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22" customFormat="1" ht="45" customHeight="1" x14ac:dyDescent="0.2">
      <c r="B3" s="23" t="s">
        <v>4</v>
      </c>
      <c r="C3" s="24" t="s">
        <v>9</v>
      </c>
      <c r="D3" s="24" t="s">
        <v>5</v>
      </c>
      <c r="E3" s="24" t="s">
        <v>6</v>
      </c>
      <c r="F3" s="23" t="s">
        <v>3</v>
      </c>
      <c r="G3" s="24" t="s">
        <v>7</v>
      </c>
      <c r="H3" s="24" t="s">
        <v>8</v>
      </c>
      <c r="I3" s="25" t="s">
        <v>1</v>
      </c>
      <c r="J3" s="25" t="s">
        <v>2</v>
      </c>
      <c r="K3" s="25" t="s">
        <v>12</v>
      </c>
      <c r="L3" s="24" t="s">
        <v>0</v>
      </c>
    </row>
    <row r="4" spans="1:12" ht="18" customHeight="1" x14ac:dyDescent="0.2">
      <c r="B4" s="26">
        <v>2021260493</v>
      </c>
      <c r="C4" s="30" t="s">
        <v>10</v>
      </c>
      <c r="D4" s="30" t="s">
        <v>13</v>
      </c>
      <c r="E4" s="31" t="s">
        <v>40</v>
      </c>
      <c r="F4" s="32" t="s">
        <v>25</v>
      </c>
      <c r="G4" s="32">
        <v>5475</v>
      </c>
      <c r="H4" s="33">
        <v>44117</v>
      </c>
      <c r="I4" s="34">
        <v>131316.66</v>
      </c>
      <c r="J4" s="34"/>
      <c r="K4" s="35"/>
      <c r="L4" s="5">
        <f>I4+J4+K4</f>
        <v>131316.66</v>
      </c>
    </row>
    <row r="5" spans="1:12" ht="18" customHeight="1" x14ac:dyDescent="0.2">
      <c r="B5" s="26">
        <v>2021260498</v>
      </c>
      <c r="C5" s="30" t="s">
        <v>10</v>
      </c>
      <c r="D5" s="30" t="s">
        <v>41</v>
      </c>
      <c r="E5" s="31" t="s">
        <v>42</v>
      </c>
      <c r="F5" s="32" t="s">
        <v>43</v>
      </c>
      <c r="G5" s="27">
        <v>15</v>
      </c>
      <c r="H5" s="28">
        <v>44379</v>
      </c>
      <c r="I5" s="29">
        <v>12930.52</v>
      </c>
      <c r="J5" s="29">
        <v>2844.71</v>
      </c>
      <c r="K5" s="29"/>
      <c r="L5" s="5">
        <f t="shared" ref="L5:L25" si="0">I5+J5+K5</f>
        <v>15775.23</v>
      </c>
    </row>
    <row r="6" spans="1:12" ht="18" customHeight="1" x14ac:dyDescent="0.2">
      <c r="B6" s="26">
        <v>2021260499</v>
      </c>
      <c r="C6" s="30" t="s">
        <v>10</v>
      </c>
      <c r="D6" s="30" t="s">
        <v>28</v>
      </c>
      <c r="E6" s="31" t="s">
        <v>44</v>
      </c>
      <c r="F6" s="32" t="s">
        <v>45</v>
      </c>
      <c r="G6" s="32">
        <v>10</v>
      </c>
      <c r="H6" s="33">
        <v>44377</v>
      </c>
      <c r="I6" s="34">
        <v>30172.46</v>
      </c>
      <c r="J6" s="34"/>
      <c r="K6" s="34">
        <v>5646.04</v>
      </c>
      <c r="L6" s="5">
        <f t="shared" si="0"/>
        <v>35818.5</v>
      </c>
    </row>
    <row r="7" spans="1:12" ht="18" customHeight="1" x14ac:dyDescent="0.2">
      <c r="B7" s="26"/>
      <c r="C7" s="30" t="s">
        <v>10</v>
      </c>
      <c r="D7" s="30" t="s">
        <v>46</v>
      </c>
      <c r="E7" s="31" t="s">
        <v>47</v>
      </c>
      <c r="F7" s="32" t="s">
        <v>48</v>
      </c>
      <c r="G7" s="59" t="s">
        <v>49</v>
      </c>
      <c r="H7" s="33">
        <v>44378</v>
      </c>
      <c r="I7" s="34">
        <v>10149</v>
      </c>
      <c r="J7" s="34">
        <v>2232.7800000000002</v>
      </c>
      <c r="K7" s="34"/>
      <c r="L7" s="5">
        <f t="shared" si="0"/>
        <v>12381.78</v>
      </c>
    </row>
    <row r="8" spans="1:12" ht="18" customHeight="1" x14ac:dyDescent="0.2">
      <c r="B8" s="26">
        <v>2021260500</v>
      </c>
      <c r="C8" s="30" t="s">
        <v>10</v>
      </c>
      <c r="D8" s="30" t="s">
        <v>20</v>
      </c>
      <c r="E8" s="31" t="s">
        <v>50</v>
      </c>
      <c r="F8" s="32" t="s">
        <v>24</v>
      </c>
      <c r="G8" s="32">
        <v>1422106615</v>
      </c>
      <c r="H8" s="33">
        <v>44377</v>
      </c>
      <c r="I8" s="34">
        <v>8740.2900000000009</v>
      </c>
      <c r="J8" s="34">
        <v>1922.86</v>
      </c>
      <c r="K8" s="35"/>
      <c r="L8" s="5">
        <f t="shared" si="0"/>
        <v>10663.150000000001</v>
      </c>
    </row>
    <row r="9" spans="1:12" ht="18" customHeight="1" x14ac:dyDescent="0.2">
      <c r="B9" s="26">
        <v>2021260502</v>
      </c>
      <c r="C9" s="30" t="s">
        <v>10</v>
      </c>
      <c r="D9" s="30" t="s">
        <v>51</v>
      </c>
      <c r="E9" s="31" t="s">
        <v>52</v>
      </c>
      <c r="F9" s="32" t="s">
        <v>53</v>
      </c>
      <c r="G9" s="32" t="s">
        <v>54</v>
      </c>
      <c r="H9" s="33">
        <v>44347</v>
      </c>
      <c r="I9" s="34">
        <v>182582.5</v>
      </c>
      <c r="J9" s="34">
        <v>40168.15</v>
      </c>
      <c r="K9" s="35"/>
      <c r="L9" s="5">
        <f t="shared" si="0"/>
        <v>222750.65</v>
      </c>
    </row>
    <row r="10" spans="1:12" ht="18" customHeight="1" x14ac:dyDescent="0.2">
      <c r="B10" s="26">
        <v>2021260503</v>
      </c>
      <c r="C10" s="30" t="s">
        <v>10</v>
      </c>
      <c r="D10" s="30" t="s">
        <v>16</v>
      </c>
      <c r="E10" s="31" t="s">
        <v>52</v>
      </c>
      <c r="F10" s="32" t="s">
        <v>53</v>
      </c>
      <c r="G10" s="32" t="s">
        <v>55</v>
      </c>
      <c r="H10" s="33">
        <v>44348</v>
      </c>
      <c r="I10" s="34">
        <v>79351.25</v>
      </c>
      <c r="J10" s="34">
        <v>17457.28</v>
      </c>
      <c r="K10" s="35"/>
      <c r="L10" s="5">
        <f t="shared" si="0"/>
        <v>96808.53</v>
      </c>
    </row>
    <row r="11" spans="1:12" s="36" customFormat="1" ht="34.5" customHeight="1" x14ac:dyDescent="0.2">
      <c r="B11" s="26">
        <v>2021260507</v>
      </c>
      <c r="C11" s="30" t="s">
        <v>10</v>
      </c>
      <c r="D11" s="30" t="s">
        <v>13</v>
      </c>
      <c r="E11" s="31" t="s">
        <v>56</v>
      </c>
      <c r="F11" s="60" t="s">
        <v>57</v>
      </c>
      <c r="G11" s="32">
        <v>12967</v>
      </c>
      <c r="H11" s="33">
        <v>44389</v>
      </c>
      <c r="I11" s="34">
        <v>1000000</v>
      </c>
      <c r="J11" s="34"/>
      <c r="K11" s="34"/>
      <c r="L11" s="5">
        <f t="shared" si="0"/>
        <v>1000000</v>
      </c>
    </row>
    <row r="12" spans="1:12" s="4" customFormat="1" ht="33" customHeight="1" x14ac:dyDescent="0.2">
      <c r="B12" s="26">
        <v>2021260508</v>
      </c>
      <c r="C12" s="30" t="s">
        <v>10</v>
      </c>
      <c r="D12" s="30" t="s">
        <v>13</v>
      </c>
      <c r="E12" s="31" t="s">
        <v>56</v>
      </c>
      <c r="F12" s="60" t="s">
        <v>57</v>
      </c>
      <c r="G12" s="32">
        <v>12967</v>
      </c>
      <c r="H12" s="33">
        <v>44389</v>
      </c>
      <c r="I12" s="34">
        <v>1004303.2</v>
      </c>
      <c r="J12" s="34"/>
      <c r="K12" s="34"/>
      <c r="L12" s="5">
        <v>1004303.2</v>
      </c>
    </row>
    <row r="13" spans="1:12" s="37" customFormat="1" ht="21" customHeight="1" x14ac:dyDescent="0.2">
      <c r="B13" s="38">
        <v>2021260512</v>
      </c>
      <c r="C13" s="30" t="s">
        <v>10</v>
      </c>
      <c r="D13" s="30" t="s">
        <v>62</v>
      </c>
      <c r="E13" s="31" t="s">
        <v>52</v>
      </c>
      <c r="F13" s="32" t="s">
        <v>53</v>
      </c>
      <c r="G13" s="32">
        <v>2021914551</v>
      </c>
      <c r="H13" s="33">
        <v>44334</v>
      </c>
      <c r="I13" s="34">
        <v>111524.58</v>
      </c>
      <c r="J13" s="34">
        <v>24535.41</v>
      </c>
      <c r="K13" s="34"/>
      <c r="L13" s="5">
        <f t="shared" si="0"/>
        <v>136059.99</v>
      </c>
    </row>
    <row r="14" spans="1:12" s="36" customFormat="1" ht="21" customHeight="1" x14ac:dyDescent="0.2">
      <c r="B14" s="26">
        <v>2021260513</v>
      </c>
      <c r="C14" s="40" t="s">
        <v>10</v>
      </c>
      <c r="D14" s="40" t="s">
        <v>11</v>
      </c>
      <c r="E14" s="39" t="s">
        <v>63</v>
      </c>
      <c r="F14" s="27" t="s">
        <v>64</v>
      </c>
      <c r="G14" s="27">
        <v>305</v>
      </c>
      <c r="H14" s="28">
        <v>44384</v>
      </c>
      <c r="I14" s="29">
        <v>50000000</v>
      </c>
      <c r="J14" s="29"/>
      <c r="K14" s="29"/>
      <c r="L14" s="5">
        <f t="shared" si="0"/>
        <v>50000000</v>
      </c>
    </row>
    <row r="15" spans="1:12" s="36" customFormat="1" ht="30" customHeight="1" x14ac:dyDescent="0.2">
      <c r="B15" s="26">
        <v>2021260514</v>
      </c>
      <c r="C15" s="30" t="s">
        <v>10</v>
      </c>
      <c r="D15" s="30" t="s">
        <v>22</v>
      </c>
      <c r="E15" s="39" t="s">
        <v>65</v>
      </c>
      <c r="F15" s="32" t="s">
        <v>21</v>
      </c>
      <c r="G15" s="32">
        <v>2622</v>
      </c>
      <c r="H15" s="33">
        <v>44383</v>
      </c>
      <c r="I15" s="34">
        <v>28622.41</v>
      </c>
      <c r="J15" s="34">
        <v>6296.93</v>
      </c>
      <c r="K15" s="34"/>
      <c r="L15" s="5">
        <f t="shared" si="0"/>
        <v>34919.339999999997</v>
      </c>
    </row>
    <row r="16" spans="1:12" ht="24" customHeight="1" x14ac:dyDescent="0.2">
      <c r="B16" s="26">
        <v>2021260547</v>
      </c>
      <c r="C16" s="40" t="s">
        <v>10</v>
      </c>
      <c r="D16" s="30" t="s">
        <v>14</v>
      </c>
      <c r="E16" s="31" t="s">
        <v>30</v>
      </c>
      <c r="F16" s="32" t="s">
        <v>31</v>
      </c>
      <c r="G16" s="32" t="s">
        <v>68</v>
      </c>
      <c r="H16" s="33">
        <v>44307</v>
      </c>
      <c r="I16" s="34">
        <v>168872.42</v>
      </c>
      <c r="J16" s="34"/>
      <c r="K16" s="35"/>
      <c r="L16" s="5">
        <f t="shared" si="0"/>
        <v>168872.42</v>
      </c>
    </row>
    <row r="17" spans="2:55" ht="30" customHeight="1" x14ac:dyDescent="0.2">
      <c r="B17" s="26">
        <v>2021260548</v>
      </c>
      <c r="C17" s="40" t="s">
        <v>10</v>
      </c>
      <c r="D17" s="30" t="s">
        <v>14</v>
      </c>
      <c r="E17" s="31" t="s">
        <v>30</v>
      </c>
      <c r="F17" s="32" t="s">
        <v>31</v>
      </c>
      <c r="G17" s="32" t="s">
        <v>69</v>
      </c>
      <c r="H17" s="33">
        <v>44307</v>
      </c>
      <c r="I17" s="34">
        <v>183731</v>
      </c>
      <c r="J17" s="34"/>
      <c r="K17" s="35"/>
      <c r="L17" s="5">
        <f t="shared" si="0"/>
        <v>183731</v>
      </c>
    </row>
    <row r="18" spans="2:55" s="36" customFormat="1" ht="30" customHeight="1" x14ac:dyDescent="0.2">
      <c r="B18" s="26">
        <v>2021260551</v>
      </c>
      <c r="C18" s="30" t="s">
        <v>10</v>
      </c>
      <c r="D18" s="40" t="s">
        <v>15</v>
      </c>
      <c r="E18" s="41" t="s">
        <v>71</v>
      </c>
      <c r="F18" s="27" t="s">
        <v>72</v>
      </c>
      <c r="G18" s="27">
        <v>10112</v>
      </c>
      <c r="H18" s="28">
        <v>44125</v>
      </c>
      <c r="I18" s="29">
        <v>134246.73000000001</v>
      </c>
      <c r="J18" s="29"/>
      <c r="K18" s="29"/>
      <c r="L18" s="5">
        <f t="shared" si="0"/>
        <v>134246.73000000001</v>
      </c>
    </row>
    <row r="19" spans="2:55" s="36" customFormat="1" ht="21" customHeight="1" x14ac:dyDescent="0.2">
      <c r="B19" s="26">
        <v>2021260553</v>
      </c>
      <c r="C19" s="30" t="s">
        <v>10</v>
      </c>
      <c r="D19" s="30" t="s">
        <v>73</v>
      </c>
      <c r="E19" s="31" t="s">
        <v>74</v>
      </c>
      <c r="F19" s="32" t="s">
        <v>75</v>
      </c>
      <c r="G19" s="32">
        <v>6551</v>
      </c>
      <c r="H19" s="33">
        <v>44020</v>
      </c>
      <c r="I19" s="34">
        <v>346120.66</v>
      </c>
      <c r="J19" s="34"/>
      <c r="K19" s="34"/>
      <c r="L19" s="5">
        <f t="shared" si="0"/>
        <v>346120.66</v>
      </c>
    </row>
    <row r="20" spans="2:55" ht="21" customHeight="1" x14ac:dyDescent="0.2">
      <c r="B20" s="26">
        <v>2021260554</v>
      </c>
      <c r="C20" s="30" t="s">
        <v>10</v>
      </c>
      <c r="D20" s="30" t="s">
        <v>76</v>
      </c>
      <c r="E20" s="31" t="s">
        <v>77</v>
      </c>
      <c r="F20" s="32" t="s">
        <v>75</v>
      </c>
      <c r="G20" s="32">
        <v>9278</v>
      </c>
      <c r="H20" s="33">
        <v>44319</v>
      </c>
      <c r="I20" s="34">
        <v>400000</v>
      </c>
      <c r="J20" s="34"/>
      <c r="K20" s="34"/>
      <c r="L20" s="5">
        <f t="shared" si="0"/>
        <v>400000</v>
      </c>
    </row>
    <row r="21" spans="2:55" s="36" customFormat="1" ht="27" customHeight="1" x14ac:dyDescent="0.2">
      <c r="B21" s="26">
        <v>2021260633</v>
      </c>
      <c r="C21" s="30" t="s">
        <v>10</v>
      </c>
      <c r="D21" s="30" t="s">
        <v>13</v>
      </c>
      <c r="E21" s="31" t="s">
        <v>84</v>
      </c>
      <c r="F21" s="60" t="s">
        <v>85</v>
      </c>
      <c r="G21" s="32" t="s">
        <v>86</v>
      </c>
      <c r="H21" s="33" t="s">
        <v>87</v>
      </c>
      <c r="I21" s="34">
        <v>293177.2</v>
      </c>
      <c r="J21" s="34"/>
      <c r="K21" s="34"/>
      <c r="L21" s="5">
        <f t="shared" si="0"/>
        <v>293177.2</v>
      </c>
    </row>
    <row r="22" spans="2:55" s="4" customFormat="1" ht="28.5" customHeight="1" x14ac:dyDescent="0.2">
      <c r="B22" s="26">
        <v>2021260634</v>
      </c>
      <c r="C22" s="30" t="s">
        <v>10</v>
      </c>
      <c r="D22" s="30" t="s">
        <v>13</v>
      </c>
      <c r="E22" s="31" t="s">
        <v>88</v>
      </c>
      <c r="F22" s="60" t="s">
        <v>85</v>
      </c>
      <c r="G22" s="32" t="s">
        <v>89</v>
      </c>
      <c r="H22" s="33" t="s">
        <v>87</v>
      </c>
      <c r="I22" s="34">
        <v>999990.4</v>
      </c>
      <c r="J22" s="34"/>
      <c r="K22" s="34"/>
      <c r="L22" s="5">
        <f t="shared" si="0"/>
        <v>999990.4</v>
      </c>
    </row>
    <row r="23" spans="2:55" s="36" customFormat="1" ht="30" customHeight="1" x14ac:dyDescent="0.2">
      <c r="B23" s="26">
        <v>2021260635</v>
      </c>
      <c r="C23" s="30" t="s">
        <v>10</v>
      </c>
      <c r="D23" s="30" t="s">
        <v>13</v>
      </c>
      <c r="E23" s="31" t="s">
        <v>90</v>
      </c>
      <c r="F23" s="60" t="s">
        <v>85</v>
      </c>
      <c r="G23" s="32" t="s">
        <v>91</v>
      </c>
      <c r="H23" s="33">
        <v>44386</v>
      </c>
      <c r="I23" s="34">
        <v>295569.59999999998</v>
      </c>
      <c r="J23" s="34"/>
      <c r="K23" s="34"/>
      <c r="L23" s="5">
        <f t="shared" si="0"/>
        <v>295569.59999999998</v>
      </c>
    </row>
    <row r="24" spans="2:55" s="36" customFormat="1" ht="27" customHeight="1" x14ac:dyDescent="0.2">
      <c r="B24" s="26">
        <v>2021260636</v>
      </c>
      <c r="C24" s="30" t="s">
        <v>10</v>
      </c>
      <c r="D24" s="30" t="s">
        <v>13</v>
      </c>
      <c r="E24" s="31" t="s">
        <v>92</v>
      </c>
      <c r="F24" s="60" t="s">
        <v>85</v>
      </c>
      <c r="G24" s="32">
        <v>100</v>
      </c>
      <c r="H24" s="33">
        <v>44386</v>
      </c>
      <c r="I24" s="34">
        <v>432930.8</v>
      </c>
      <c r="J24" s="34"/>
      <c r="K24" s="34"/>
      <c r="L24" s="5">
        <f t="shared" si="0"/>
        <v>432930.8</v>
      </c>
    </row>
    <row r="25" spans="2:55" s="36" customFormat="1" ht="33" customHeight="1" x14ac:dyDescent="0.2">
      <c r="B25" s="26">
        <v>2021260637</v>
      </c>
      <c r="C25" s="30" t="s">
        <v>10</v>
      </c>
      <c r="D25" s="30" t="s">
        <v>13</v>
      </c>
      <c r="E25" s="31" t="s">
        <v>93</v>
      </c>
      <c r="F25" s="60" t="s">
        <v>94</v>
      </c>
      <c r="G25" s="32">
        <v>106</v>
      </c>
      <c r="H25" s="33">
        <v>44386</v>
      </c>
      <c r="I25" s="34">
        <v>365254.8</v>
      </c>
      <c r="J25" s="34"/>
      <c r="K25" s="34"/>
      <c r="L25" s="5">
        <f t="shared" si="0"/>
        <v>365254.8</v>
      </c>
    </row>
    <row r="26" spans="2:55" ht="24.75" customHeight="1" x14ac:dyDescent="0.2">
      <c r="B26" s="43"/>
      <c r="C26" s="44"/>
      <c r="D26" s="44"/>
      <c r="E26" s="45"/>
      <c r="F26" s="46"/>
      <c r="G26" s="46"/>
      <c r="H26" s="47" t="s">
        <v>0</v>
      </c>
      <c r="I26" s="48">
        <f>SUM(I4:I25)</f>
        <v>56219586.479999989</v>
      </c>
      <c r="J26" s="48">
        <f>SUM(J4:J25)</f>
        <v>95458.12</v>
      </c>
      <c r="K26" s="48">
        <f>SUM(K4:K25)</f>
        <v>5646.04</v>
      </c>
      <c r="L26" s="49">
        <f>SUM(L4:L25)</f>
        <v>56320690.639999993</v>
      </c>
      <c r="M26" s="50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</row>
    <row r="27" spans="2:55" s="56" customFormat="1" x14ac:dyDescent="0.2">
      <c r="B27" s="52"/>
      <c r="C27" s="53"/>
      <c r="D27" s="53"/>
      <c r="E27" s="54"/>
      <c r="F27" s="53"/>
      <c r="G27" s="53"/>
      <c r="H27" s="53"/>
      <c r="I27" s="55"/>
      <c r="J27" s="55"/>
      <c r="K27" s="55"/>
      <c r="L27" s="55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</row>
  </sheetData>
  <mergeCells count="1">
    <mergeCell ref="B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"/>
  <sheetViews>
    <sheetView workbookViewId="0">
      <selection activeCell="B1" sqref="B1:L1"/>
    </sheetView>
  </sheetViews>
  <sheetFormatPr defaultRowHeight="12.75" x14ac:dyDescent="0.2"/>
  <cols>
    <col min="1" max="1" width="2.7109375" customWidth="1"/>
    <col min="2" max="2" width="15.7109375" style="57" customWidth="1"/>
    <col min="3" max="3" width="17.28515625" style="1" customWidth="1"/>
    <col min="4" max="4" width="34" style="1" customWidth="1"/>
    <col min="5" max="5" width="122.140625" customWidth="1"/>
    <col min="6" max="6" width="25.7109375" style="1" customWidth="1"/>
    <col min="7" max="7" width="13.28515625" style="1" customWidth="1"/>
    <col min="8" max="8" width="17.7109375" style="1" customWidth="1"/>
    <col min="9" max="9" width="22" style="2" customWidth="1"/>
    <col min="10" max="10" width="10.7109375" style="2" customWidth="1"/>
    <col min="11" max="11" width="9.28515625" style="2" customWidth="1"/>
    <col min="12" max="12" width="19.5703125" style="58" customWidth="1"/>
  </cols>
  <sheetData>
    <row r="1" spans="1:55" ht="27" customHeight="1" x14ac:dyDescent="0.3">
      <c r="A1" s="3"/>
      <c r="B1" s="63" t="s">
        <v>107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55" ht="3" hidden="1" customHeight="1" x14ac:dyDescent="0.2">
      <c r="B2" s="6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55" s="22" customFormat="1" ht="45" customHeight="1" x14ac:dyDescent="0.2">
      <c r="B3" s="23" t="s">
        <v>4</v>
      </c>
      <c r="C3" s="24" t="s">
        <v>9</v>
      </c>
      <c r="D3" s="24" t="s">
        <v>5</v>
      </c>
      <c r="E3" s="24" t="s">
        <v>6</v>
      </c>
      <c r="F3" s="23" t="s">
        <v>3</v>
      </c>
      <c r="G3" s="24" t="s">
        <v>7</v>
      </c>
      <c r="H3" s="24" t="s">
        <v>8</v>
      </c>
      <c r="I3" s="25" t="s">
        <v>1</v>
      </c>
      <c r="J3" s="25" t="s">
        <v>2</v>
      </c>
      <c r="K3" s="25" t="s">
        <v>12</v>
      </c>
      <c r="L3" s="24" t="s">
        <v>0</v>
      </c>
    </row>
    <row r="4" spans="1:55" s="4" customFormat="1" ht="21" customHeight="1" x14ac:dyDescent="0.2">
      <c r="B4" s="38">
        <v>2021260510</v>
      </c>
      <c r="C4" s="30" t="s">
        <v>18</v>
      </c>
      <c r="D4" s="30" t="s">
        <v>58</v>
      </c>
      <c r="E4" s="31" t="s">
        <v>59</v>
      </c>
      <c r="F4" s="32" t="s">
        <v>60</v>
      </c>
      <c r="G4" s="32">
        <v>9951</v>
      </c>
      <c r="H4" s="33">
        <v>44124</v>
      </c>
      <c r="I4" s="34">
        <v>226428.11</v>
      </c>
      <c r="J4" s="34"/>
      <c r="K4" s="34"/>
      <c r="L4" s="5">
        <f t="shared" ref="L4:L15" si="0">I4+J4+K4</f>
        <v>226428.11</v>
      </c>
    </row>
    <row r="5" spans="1:55" s="36" customFormat="1" ht="21" customHeight="1" x14ac:dyDescent="0.2">
      <c r="B5" s="38">
        <v>2021260511</v>
      </c>
      <c r="C5" s="30" t="s">
        <v>17</v>
      </c>
      <c r="D5" s="30" t="s">
        <v>58</v>
      </c>
      <c r="E5" s="31" t="s">
        <v>59</v>
      </c>
      <c r="F5" s="32" t="s">
        <v>61</v>
      </c>
      <c r="G5" s="32">
        <v>9952</v>
      </c>
      <c r="H5" s="33">
        <v>44125</v>
      </c>
      <c r="I5" s="34">
        <v>150952.07999999999</v>
      </c>
      <c r="J5" s="34"/>
      <c r="K5" s="34"/>
      <c r="L5" s="5">
        <f t="shared" si="0"/>
        <v>150952.07999999999</v>
      </c>
    </row>
    <row r="6" spans="1:55" s="36" customFormat="1" ht="21" customHeight="1" x14ac:dyDescent="0.2">
      <c r="B6" s="26">
        <v>2021260549</v>
      </c>
      <c r="C6" s="40" t="s">
        <v>18</v>
      </c>
      <c r="D6" s="40" t="s">
        <v>14</v>
      </c>
      <c r="E6" s="41" t="s">
        <v>29</v>
      </c>
      <c r="F6" s="27" t="s">
        <v>70</v>
      </c>
      <c r="G6" s="27">
        <v>6864</v>
      </c>
      <c r="H6" s="28">
        <v>44279</v>
      </c>
      <c r="I6" s="29">
        <v>87837.18</v>
      </c>
      <c r="J6" s="29"/>
      <c r="K6" s="29"/>
      <c r="L6" s="5">
        <f t="shared" si="0"/>
        <v>87837.18</v>
      </c>
    </row>
    <row r="7" spans="1:55" s="36" customFormat="1" ht="30" customHeight="1" x14ac:dyDescent="0.2">
      <c r="B7" s="26">
        <v>2021260550</v>
      </c>
      <c r="C7" s="40" t="s">
        <v>17</v>
      </c>
      <c r="D7" s="40" t="s">
        <v>14</v>
      </c>
      <c r="E7" s="41" t="s">
        <v>29</v>
      </c>
      <c r="F7" s="27" t="s">
        <v>70</v>
      </c>
      <c r="G7" s="27">
        <v>6864</v>
      </c>
      <c r="H7" s="28">
        <v>44279</v>
      </c>
      <c r="I7" s="29">
        <v>58056.82</v>
      </c>
      <c r="J7" s="29"/>
      <c r="K7" s="29"/>
      <c r="L7" s="5">
        <f t="shared" si="0"/>
        <v>58056.82</v>
      </c>
    </row>
    <row r="8" spans="1:55" s="42" customFormat="1" ht="21" customHeight="1" x14ac:dyDescent="0.2">
      <c r="B8" s="26">
        <v>2021260555</v>
      </c>
      <c r="C8" s="30" t="s">
        <v>18</v>
      </c>
      <c r="D8" s="40" t="s">
        <v>78</v>
      </c>
      <c r="E8" s="39" t="s">
        <v>79</v>
      </c>
      <c r="F8" s="27" t="s">
        <v>60</v>
      </c>
      <c r="G8" s="27">
        <v>9773</v>
      </c>
      <c r="H8" s="28">
        <v>44328</v>
      </c>
      <c r="I8" s="29">
        <v>10219.200000000001</v>
      </c>
      <c r="J8" s="29"/>
      <c r="K8" s="29"/>
      <c r="L8" s="5">
        <f t="shared" si="0"/>
        <v>10219.200000000001</v>
      </c>
    </row>
    <row r="9" spans="1:55" s="42" customFormat="1" ht="18" customHeight="1" x14ac:dyDescent="0.2">
      <c r="B9" s="26">
        <v>2021260556</v>
      </c>
      <c r="C9" s="30" t="s">
        <v>17</v>
      </c>
      <c r="D9" s="40" t="s">
        <v>78</v>
      </c>
      <c r="E9" s="39" t="s">
        <v>79</v>
      </c>
      <c r="F9" s="27" t="s">
        <v>60</v>
      </c>
      <c r="G9" s="27">
        <v>9773</v>
      </c>
      <c r="H9" s="28">
        <v>44328</v>
      </c>
      <c r="I9" s="29">
        <v>6812.8</v>
      </c>
      <c r="J9" s="29"/>
      <c r="K9" s="29"/>
      <c r="L9" s="5">
        <f t="shared" si="0"/>
        <v>6812.8</v>
      </c>
    </row>
    <row r="10" spans="1:55" s="42" customFormat="1" ht="18" customHeight="1" x14ac:dyDescent="0.2">
      <c r="B10" s="26"/>
      <c r="C10" s="30" t="s">
        <v>18</v>
      </c>
      <c r="D10" s="40" t="s">
        <v>101</v>
      </c>
      <c r="E10" s="39" t="s">
        <v>102</v>
      </c>
      <c r="F10" s="27"/>
      <c r="G10" s="27" t="s">
        <v>103</v>
      </c>
      <c r="H10" s="28">
        <v>44414</v>
      </c>
      <c r="I10" s="29">
        <v>92091.82</v>
      </c>
      <c r="J10" s="29"/>
      <c r="K10" s="29"/>
      <c r="L10" s="5">
        <f t="shared" ref="L10:L11" si="1">I10+J10</f>
        <v>92091.82</v>
      </c>
    </row>
    <row r="11" spans="1:55" s="42" customFormat="1" ht="18" customHeight="1" x14ac:dyDescent="0.2">
      <c r="B11" s="26"/>
      <c r="C11" s="30" t="s">
        <v>17</v>
      </c>
      <c r="D11" s="40" t="s">
        <v>101</v>
      </c>
      <c r="E11" s="39" t="s">
        <v>102</v>
      </c>
      <c r="F11" s="27"/>
      <c r="G11" s="27" t="s">
        <v>103</v>
      </c>
      <c r="H11" s="28">
        <v>44414</v>
      </c>
      <c r="I11" s="29">
        <v>671182.94</v>
      </c>
      <c r="J11" s="29"/>
      <c r="K11" s="29"/>
      <c r="L11" s="5">
        <f t="shared" si="1"/>
        <v>671182.94</v>
      </c>
    </row>
    <row r="12" spans="1:55" s="36" customFormat="1" ht="19.5" customHeight="1" x14ac:dyDescent="0.2">
      <c r="B12" s="26">
        <v>2021260612</v>
      </c>
      <c r="C12" s="30" t="s">
        <v>18</v>
      </c>
      <c r="D12" s="30" t="s">
        <v>81</v>
      </c>
      <c r="E12" s="31" t="s">
        <v>82</v>
      </c>
      <c r="F12" s="32" t="s">
        <v>83</v>
      </c>
      <c r="G12" s="32">
        <v>9745</v>
      </c>
      <c r="H12" s="33">
        <v>44327</v>
      </c>
      <c r="I12" s="34">
        <v>9933296.2300000004</v>
      </c>
      <c r="J12" s="34"/>
      <c r="K12" s="34"/>
      <c r="L12" s="5">
        <f t="shared" si="0"/>
        <v>9933296.2300000004</v>
      </c>
    </row>
    <row r="13" spans="1:55" s="36" customFormat="1" ht="19.5" customHeight="1" x14ac:dyDescent="0.2">
      <c r="B13" s="26">
        <v>2021260613</v>
      </c>
      <c r="C13" s="30" t="s">
        <v>17</v>
      </c>
      <c r="D13" s="30" t="s">
        <v>81</v>
      </c>
      <c r="E13" s="31" t="s">
        <v>82</v>
      </c>
      <c r="F13" s="32" t="s">
        <v>83</v>
      </c>
      <c r="G13" s="32">
        <v>9745</v>
      </c>
      <c r="H13" s="33">
        <v>44327</v>
      </c>
      <c r="I13" s="34">
        <v>6565506.3300000001</v>
      </c>
      <c r="J13" s="34"/>
      <c r="K13" s="34"/>
      <c r="L13" s="5">
        <f t="shared" si="0"/>
        <v>6565506.3300000001</v>
      </c>
    </row>
    <row r="14" spans="1:55" s="36" customFormat="1" ht="27" customHeight="1" x14ac:dyDescent="0.2">
      <c r="B14" s="26"/>
      <c r="C14" s="30" t="s">
        <v>18</v>
      </c>
      <c r="D14" s="30" t="s">
        <v>95</v>
      </c>
      <c r="E14" s="31" t="s">
        <v>82</v>
      </c>
      <c r="F14" s="32"/>
      <c r="G14" s="32"/>
      <c r="H14" s="33"/>
      <c r="I14" s="34">
        <v>5779791.8099999996</v>
      </c>
      <c r="J14" s="34"/>
      <c r="K14" s="34"/>
      <c r="L14" s="5">
        <f t="shared" si="0"/>
        <v>5779791.8099999996</v>
      </c>
    </row>
    <row r="15" spans="1:55" s="36" customFormat="1" ht="30" customHeight="1" x14ac:dyDescent="0.2">
      <c r="B15" s="26"/>
      <c r="C15" s="30" t="s">
        <v>17</v>
      </c>
      <c r="D15" s="30" t="s">
        <v>95</v>
      </c>
      <c r="E15" s="31" t="s">
        <v>82</v>
      </c>
      <c r="F15" s="32"/>
      <c r="G15" s="32"/>
      <c r="H15" s="33"/>
      <c r="I15" s="34">
        <v>3820000</v>
      </c>
      <c r="J15" s="34"/>
      <c r="K15" s="34"/>
      <c r="L15" s="5">
        <f t="shared" si="0"/>
        <v>3820000</v>
      </c>
    </row>
    <row r="16" spans="1:55" ht="24.75" customHeight="1" x14ac:dyDescent="0.2">
      <c r="B16" s="43"/>
      <c r="C16" s="44"/>
      <c r="D16" s="44"/>
      <c r="E16" s="45"/>
      <c r="F16" s="46"/>
      <c r="G16" s="46"/>
      <c r="H16" s="47" t="s">
        <v>0</v>
      </c>
      <c r="I16" s="48">
        <f>SUM(I4:I15)</f>
        <v>27402175.319999997</v>
      </c>
      <c r="J16" s="48">
        <f>SUM(J4:J15)</f>
        <v>0</v>
      </c>
      <c r="K16" s="48">
        <f>SUM(K4:K15)</f>
        <v>0</v>
      </c>
      <c r="L16" s="49">
        <f>SUM(L4:L15)</f>
        <v>27402175.319999997</v>
      </c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</row>
    <row r="17" spans="2:55" s="56" customFormat="1" x14ac:dyDescent="0.2">
      <c r="B17" s="52"/>
      <c r="C17" s="53"/>
      <c r="D17" s="53"/>
      <c r="E17" s="54"/>
      <c r="F17" s="53"/>
      <c r="G17" s="53"/>
      <c r="H17" s="53"/>
      <c r="I17" s="55"/>
      <c r="J17" s="55"/>
      <c r="K17" s="55"/>
      <c r="L17" s="55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</row>
  </sheetData>
  <mergeCells count="1">
    <mergeCell ref="B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"/>
  <sheetViews>
    <sheetView workbookViewId="0">
      <selection activeCell="B1" sqref="B1:L1"/>
    </sheetView>
  </sheetViews>
  <sheetFormatPr defaultRowHeight="12.75" x14ac:dyDescent="0.2"/>
  <cols>
    <col min="1" max="1" width="2.7109375" customWidth="1"/>
    <col min="2" max="2" width="15.7109375" style="57" customWidth="1"/>
    <col min="3" max="3" width="24.28515625" style="1" customWidth="1"/>
    <col min="4" max="4" width="31" style="1" customWidth="1"/>
    <col min="5" max="5" width="137" customWidth="1"/>
    <col min="6" max="6" width="21" style="1" customWidth="1"/>
    <col min="7" max="7" width="23.140625" style="1" customWidth="1"/>
    <col min="8" max="8" width="21.5703125" style="1" customWidth="1"/>
    <col min="9" max="9" width="22" style="2" customWidth="1"/>
    <col min="10" max="10" width="10" style="2" customWidth="1"/>
    <col min="11" max="11" width="11.42578125" style="2" customWidth="1"/>
    <col min="12" max="12" width="19.5703125" style="58" customWidth="1"/>
  </cols>
  <sheetData>
    <row r="1" spans="1:55" ht="27" customHeight="1" x14ac:dyDescent="0.3">
      <c r="A1" s="3"/>
      <c r="B1" s="63" t="s">
        <v>109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55" ht="3" hidden="1" customHeight="1" x14ac:dyDescent="0.2">
      <c r="B2" s="6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55" s="22" customFormat="1" ht="45" customHeight="1" x14ac:dyDescent="0.2">
      <c r="B3" s="23" t="s">
        <v>4</v>
      </c>
      <c r="C3" s="24" t="s">
        <v>9</v>
      </c>
      <c r="D3" s="24" t="s">
        <v>5</v>
      </c>
      <c r="E3" s="24" t="s">
        <v>6</v>
      </c>
      <c r="F3" s="23" t="s">
        <v>3</v>
      </c>
      <c r="G3" s="24" t="s">
        <v>7</v>
      </c>
      <c r="H3" s="24" t="s">
        <v>8</v>
      </c>
      <c r="I3" s="25" t="s">
        <v>1</v>
      </c>
      <c r="J3" s="25" t="s">
        <v>2</v>
      </c>
      <c r="K3" s="25" t="s">
        <v>12</v>
      </c>
      <c r="L3" s="24" t="s">
        <v>0</v>
      </c>
    </row>
    <row r="4" spans="1:55" ht="18" customHeight="1" x14ac:dyDescent="0.2">
      <c r="B4" s="26">
        <v>2021260506</v>
      </c>
      <c r="C4" s="30" t="s">
        <v>96</v>
      </c>
      <c r="D4" s="30" t="s">
        <v>13</v>
      </c>
      <c r="E4" s="31" t="s">
        <v>97</v>
      </c>
      <c r="F4" s="60" t="s">
        <v>26</v>
      </c>
      <c r="G4" s="32" t="s">
        <v>98</v>
      </c>
      <c r="H4" s="33" t="s">
        <v>99</v>
      </c>
      <c r="I4" s="34">
        <v>1444261.91</v>
      </c>
      <c r="J4" s="34"/>
      <c r="K4" s="34"/>
      <c r="L4" s="5">
        <f t="shared" ref="L4:L5" si="0">I4+J4+K4</f>
        <v>1444261.91</v>
      </c>
    </row>
    <row r="5" spans="1:55" s="36" customFormat="1" ht="18" customHeight="1" x14ac:dyDescent="0.2">
      <c r="B5" s="26">
        <v>2021260531</v>
      </c>
      <c r="C5" s="30" t="s">
        <v>23</v>
      </c>
      <c r="D5" s="30" t="s">
        <v>66</v>
      </c>
      <c r="E5" s="31" t="s">
        <v>67</v>
      </c>
      <c r="F5" s="32" t="s">
        <v>19</v>
      </c>
      <c r="G5" s="32">
        <v>820</v>
      </c>
      <c r="H5" s="33">
        <v>43914</v>
      </c>
      <c r="I5" s="34">
        <v>4180000</v>
      </c>
      <c r="J5" s="34"/>
      <c r="K5" s="34"/>
      <c r="L5" s="5">
        <f t="shared" si="0"/>
        <v>4180000</v>
      </c>
    </row>
    <row r="6" spans="1:55" ht="24.75" customHeight="1" x14ac:dyDescent="0.2">
      <c r="B6" s="43"/>
      <c r="C6" s="44"/>
      <c r="D6" s="44"/>
      <c r="E6" s="45"/>
      <c r="F6" s="46"/>
      <c r="G6" s="46"/>
      <c r="H6" s="47" t="s">
        <v>0</v>
      </c>
      <c r="I6" s="48">
        <f>SUM(I4:I5)</f>
        <v>5624261.9100000001</v>
      </c>
      <c r="J6" s="48">
        <f>SUM(J4:J5)</f>
        <v>0</v>
      </c>
      <c r="K6" s="48">
        <f>SUM(K4:K5)</f>
        <v>0</v>
      </c>
      <c r="L6" s="49">
        <f>SUM(L4:L5)</f>
        <v>5624261.9100000001</v>
      </c>
      <c r="M6" s="50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6" customFormat="1" x14ac:dyDescent="0.2">
      <c r="B7" s="52"/>
      <c r="C7" s="53"/>
      <c r="D7" s="53"/>
      <c r="E7" s="54"/>
      <c r="F7" s="53"/>
      <c r="G7" s="53"/>
      <c r="H7" s="53"/>
      <c r="I7" s="55"/>
      <c r="J7" s="55"/>
      <c r="K7" s="55"/>
      <c r="L7" s="55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</row>
  </sheetData>
  <mergeCells count="1">
    <mergeCell ref="B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"/>
  <sheetViews>
    <sheetView workbookViewId="0">
      <selection activeCell="E18" sqref="E18"/>
    </sheetView>
  </sheetViews>
  <sheetFormatPr defaultRowHeight="12.75" x14ac:dyDescent="0.2"/>
  <cols>
    <col min="1" max="1" width="2.7109375" customWidth="1"/>
    <col min="2" max="2" width="15.7109375" style="57" customWidth="1"/>
    <col min="3" max="3" width="16.42578125" style="1" customWidth="1"/>
    <col min="4" max="4" width="18.42578125" style="1" customWidth="1"/>
    <col min="5" max="5" width="95.28515625" customWidth="1"/>
    <col min="6" max="6" width="23.7109375" style="1" customWidth="1"/>
    <col min="7" max="7" width="15.42578125" style="1" customWidth="1"/>
    <col min="8" max="8" width="21.5703125" style="1" customWidth="1"/>
    <col min="9" max="9" width="22" style="2" customWidth="1"/>
    <col min="10" max="10" width="17.42578125" style="2" customWidth="1"/>
    <col min="11" max="11" width="14.5703125" style="2" customWidth="1"/>
    <col min="12" max="12" width="19.5703125" style="58" customWidth="1"/>
  </cols>
  <sheetData>
    <row r="1" spans="1:55" ht="27" customHeight="1" x14ac:dyDescent="0.3">
      <c r="A1" s="3"/>
      <c r="B1" s="63" t="s">
        <v>110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55" ht="3" hidden="1" customHeight="1" x14ac:dyDescent="0.2">
      <c r="B2" s="6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55" s="22" customFormat="1" ht="45" customHeight="1" x14ac:dyDescent="0.2">
      <c r="B3" s="23" t="s">
        <v>4</v>
      </c>
      <c r="C3" s="24" t="s">
        <v>9</v>
      </c>
      <c r="D3" s="24" t="s">
        <v>5</v>
      </c>
      <c r="E3" s="24" t="s">
        <v>6</v>
      </c>
      <c r="F3" s="23" t="s">
        <v>3</v>
      </c>
      <c r="G3" s="24" t="s">
        <v>7</v>
      </c>
      <c r="H3" s="24" t="s">
        <v>8</v>
      </c>
      <c r="I3" s="25" t="s">
        <v>1</v>
      </c>
      <c r="J3" s="25" t="s">
        <v>2</v>
      </c>
      <c r="K3" s="25" t="s">
        <v>12</v>
      </c>
      <c r="L3" s="24" t="s">
        <v>0</v>
      </c>
    </row>
    <row r="4" spans="1:55" s="36" customFormat="1" ht="18" customHeight="1" x14ac:dyDescent="0.2">
      <c r="B4" s="26">
        <v>2021260533</v>
      </c>
      <c r="C4" s="30" t="s">
        <v>27</v>
      </c>
      <c r="D4" s="30" t="s">
        <v>16</v>
      </c>
      <c r="E4" s="31" t="s">
        <v>100</v>
      </c>
      <c r="F4" s="32"/>
      <c r="G4" s="32" t="s">
        <v>80</v>
      </c>
      <c r="H4" s="33">
        <v>44392</v>
      </c>
      <c r="I4" s="34">
        <v>7332.15</v>
      </c>
      <c r="J4" s="34">
        <v>1613.07</v>
      </c>
      <c r="K4" s="34"/>
      <c r="L4" s="5">
        <f t="shared" ref="L4" si="0">I4+J4+K4</f>
        <v>8945.2199999999993</v>
      </c>
    </row>
    <row r="5" spans="1:55" ht="24.75" customHeight="1" x14ac:dyDescent="0.2">
      <c r="B5" s="43"/>
      <c r="C5" s="44"/>
      <c r="D5" s="44"/>
      <c r="E5" s="45"/>
      <c r="F5" s="46"/>
      <c r="G5" s="46"/>
      <c r="H5" s="47" t="s">
        <v>0</v>
      </c>
      <c r="I5" s="48">
        <f>SUM(I4:I4)</f>
        <v>7332.15</v>
      </c>
      <c r="J5" s="48">
        <f>SUM(J4:J4)</f>
        <v>1613.07</v>
      </c>
      <c r="K5" s="48">
        <f>SUM(K4:K4)</f>
        <v>0</v>
      </c>
      <c r="L5" s="49">
        <f>SUM(L4:L4)</f>
        <v>8945.2199999999993</v>
      </c>
      <c r="M5" s="50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</row>
    <row r="6" spans="1:55" s="56" customFormat="1" x14ac:dyDescent="0.2">
      <c r="B6" s="52"/>
      <c r="C6" s="53"/>
      <c r="D6" s="53"/>
      <c r="E6" s="54"/>
      <c r="F6" s="53"/>
      <c r="G6" s="53"/>
      <c r="H6" s="53"/>
      <c r="I6" s="55"/>
      <c r="J6" s="55"/>
      <c r="K6" s="55"/>
      <c r="L6" s="55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</sheetData>
  <mergeCells count="1">
    <mergeCell ref="B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 3 TRIM.2021</vt:lpstr>
      <vt:lpstr>PON SPAO</vt:lpstr>
      <vt:lpstr>PON IOG</vt:lpstr>
      <vt:lpstr>POC SPAO</vt:lpstr>
      <vt:lpstr>FORWORK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Fiorani Rita</dc:creator>
  <cp:lastModifiedBy>Fiorani Rita</cp:lastModifiedBy>
  <cp:lastPrinted>2020-10-13T12:27:09Z</cp:lastPrinted>
  <dcterms:created xsi:type="dcterms:W3CDTF">2018-01-15T07:15:08Z</dcterms:created>
  <dcterms:modified xsi:type="dcterms:W3CDTF">2021-11-02T10:13:19Z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